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F:\TL2021\Oktatás\KemalapL21\második_öt_óra\"/>
    </mc:Choice>
  </mc:AlternateContent>
  <xr:revisionPtr revIDLastSave="0" documentId="13_ncr:1_{75DC96DA-0645-4523-8575-844B5F77FAAB}" xr6:coauthVersionLast="46" xr6:coauthVersionMax="46" xr10:uidLastSave="{00000000-0000-0000-0000-000000000000}"/>
  <bookViews>
    <workbookView xWindow="-18990" yWindow="1305" windowWidth="18840" windowHeight="12885" activeTab="1" xr2:uid="{00000000-000D-0000-FFFF-FFFF00000000}"/>
  </bookViews>
  <sheets>
    <sheet name="Gy3-adat" sheetId="12" r:id="rId1"/>
    <sheet name="foszfát" sheetId="30" r:id="rId2"/>
    <sheet name="Cu(OH)2" sheetId="18" r:id="rId3"/>
    <sheet name="vashidr." sheetId="3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8" l="1"/>
  <c r="A40" i="12" l="1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17" i="12"/>
  <c r="A16" i="12"/>
</calcChain>
</file>

<file path=xl/sharedStrings.xml><?xml version="1.0" encoding="utf-8"?>
<sst xmlns="http://schemas.openxmlformats.org/spreadsheetml/2006/main" count="101" uniqueCount="95">
  <si>
    <t>2011.10.03. 1.csop.</t>
  </si>
  <si>
    <t>ZH1a</t>
  </si>
  <si>
    <t>2011.10.10. 2.csop.</t>
  </si>
  <si>
    <t>ZH1b</t>
  </si>
  <si>
    <t>Egyensúlyok</t>
  </si>
  <si>
    <t>Ecetsav</t>
  </si>
  <si>
    <t>pKs =</t>
  </si>
  <si>
    <t>1,8.10-5</t>
  </si>
  <si>
    <t>pH?</t>
  </si>
  <si>
    <t>Szénsav</t>
  </si>
  <si>
    <t>4,3.10-7</t>
  </si>
  <si>
    <t>Ammóniumhidroxid</t>
  </si>
  <si>
    <t>pKb =</t>
  </si>
  <si>
    <t>Hidrolízis</t>
  </si>
  <si>
    <t>20 C</t>
  </si>
  <si>
    <t>kPa</t>
  </si>
  <si>
    <t>pL</t>
  </si>
  <si>
    <t>Vegyület</t>
  </si>
  <si>
    <t>Oldható-sági szor-zata (L)</t>
  </si>
  <si>
    <t>Oldható-sága (g/100g víz)</t>
  </si>
  <si>
    <t>AgCl</t>
  </si>
  <si>
    <t>AgNO3</t>
  </si>
  <si>
    <t>NH3</t>
  </si>
  <si>
    <r>
      <t>Al(OH)</t>
    </r>
    <r>
      <rPr>
        <vertAlign val="subscript"/>
        <sz val="10"/>
        <rFont val="Arial CE"/>
        <charset val="238"/>
      </rPr>
      <t>3</t>
    </r>
  </si>
  <si>
    <t>CuSO4</t>
  </si>
  <si>
    <t>CO2</t>
  </si>
  <si>
    <r>
      <t>ALPO</t>
    </r>
    <r>
      <rPr>
        <vertAlign val="subscript"/>
        <sz val="10"/>
        <rFont val="Arial CE"/>
        <charset val="238"/>
      </rPr>
      <t>4</t>
    </r>
  </si>
  <si>
    <t>FeCl3</t>
  </si>
  <si>
    <t>HCl</t>
  </si>
  <si>
    <r>
      <t>AsS</t>
    </r>
    <r>
      <rPr>
        <vertAlign val="subscript"/>
        <sz val="10"/>
        <rFont val="Arial CE"/>
        <charset val="238"/>
      </rPr>
      <t>3</t>
    </r>
  </si>
  <si>
    <t>KMnO4</t>
  </si>
  <si>
    <t>SO2</t>
  </si>
  <si>
    <t>BaSO4</t>
  </si>
  <si>
    <t>KNO3</t>
  </si>
  <si>
    <r>
      <t>CaCO</t>
    </r>
    <r>
      <rPr>
        <vertAlign val="subscript"/>
        <sz val="10"/>
        <rFont val="Arial CE"/>
        <charset val="238"/>
      </rPr>
      <t>3</t>
    </r>
  </si>
  <si>
    <t>NH4NO3</t>
  </si>
  <si>
    <r>
      <t>Ca</t>
    </r>
    <r>
      <rPr>
        <vertAlign val="subscript"/>
        <sz val="10"/>
        <rFont val="Arial CE"/>
        <charset val="238"/>
      </rPr>
      <t>3</t>
    </r>
    <r>
      <rPr>
        <sz val="11"/>
        <color theme="1"/>
        <rFont val="Calibri"/>
        <family val="2"/>
        <scheme val="minor"/>
      </rPr>
      <t>(PO</t>
    </r>
    <r>
      <rPr>
        <vertAlign val="subscript"/>
        <sz val="10"/>
        <rFont val="Arial CE"/>
        <charset val="238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0"/>
        <rFont val="Arial CE"/>
        <charset val="238"/>
      </rPr>
      <t>2</t>
    </r>
  </si>
  <si>
    <t>NaCl</t>
  </si>
  <si>
    <r>
      <t>CaHPO</t>
    </r>
    <r>
      <rPr>
        <vertAlign val="subscript"/>
        <sz val="10"/>
        <rFont val="Arial CE"/>
        <charset val="238"/>
      </rPr>
      <t>4</t>
    </r>
  </si>
  <si>
    <t>NaOH</t>
  </si>
  <si>
    <r>
      <t>CaSO</t>
    </r>
    <r>
      <rPr>
        <vertAlign val="subscript"/>
        <sz val="10"/>
        <rFont val="Arial CE"/>
        <charset val="238"/>
      </rPr>
      <t>4</t>
    </r>
  </si>
  <si>
    <r>
      <t>CdCO</t>
    </r>
    <r>
      <rPr>
        <vertAlign val="subscript"/>
        <sz val="10"/>
        <rFont val="Arial CE"/>
        <charset val="238"/>
      </rPr>
      <t>3</t>
    </r>
  </si>
  <si>
    <r>
      <t>Cd(OH)</t>
    </r>
    <r>
      <rPr>
        <vertAlign val="subscript"/>
        <sz val="10"/>
        <rFont val="Arial CE"/>
        <charset val="238"/>
      </rPr>
      <t>2</t>
    </r>
  </si>
  <si>
    <r>
      <t>Cd</t>
    </r>
    <r>
      <rPr>
        <vertAlign val="subscript"/>
        <sz val="10"/>
        <rFont val="Arial CE"/>
        <charset val="238"/>
      </rPr>
      <t>3</t>
    </r>
    <r>
      <rPr>
        <sz val="11"/>
        <color theme="1"/>
        <rFont val="Calibri"/>
        <family val="2"/>
        <scheme val="minor"/>
      </rPr>
      <t>(PO</t>
    </r>
    <r>
      <rPr>
        <vertAlign val="subscript"/>
        <sz val="10"/>
        <rFont val="Arial CE"/>
        <charset val="238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0"/>
        <rFont val="Arial CE"/>
        <charset val="238"/>
      </rPr>
      <t>2</t>
    </r>
  </si>
  <si>
    <r>
      <t>CuCO</t>
    </r>
    <r>
      <rPr>
        <vertAlign val="subscript"/>
        <sz val="10"/>
        <rFont val="Arial CE"/>
        <charset val="238"/>
      </rPr>
      <t>3</t>
    </r>
  </si>
  <si>
    <r>
      <t>Cu(OH)</t>
    </r>
    <r>
      <rPr>
        <vertAlign val="subscript"/>
        <sz val="10"/>
        <rFont val="Arial CE"/>
        <charset val="238"/>
      </rPr>
      <t>2</t>
    </r>
  </si>
  <si>
    <r>
      <t>Cu</t>
    </r>
    <r>
      <rPr>
        <vertAlign val="subscript"/>
        <sz val="10"/>
        <rFont val="Arial CE"/>
        <charset val="238"/>
      </rPr>
      <t>3</t>
    </r>
    <r>
      <rPr>
        <sz val="11"/>
        <color theme="1"/>
        <rFont val="Calibri"/>
        <family val="2"/>
        <scheme val="minor"/>
      </rPr>
      <t>(PO</t>
    </r>
    <r>
      <rPr>
        <vertAlign val="subscript"/>
        <sz val="10"/>
        <rFont val="Arial CE"/>
        <charset val="238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0"/>
        <rFont val="Arial CE"/>
        <charset val="238"/>
      </rPr>
      <t>2</t>
    </r>
  </si>
  <si>
    <t>Összes higany</t>
  </si>
  <si>
    <t>mg/l</t>
  </si>
  <si>
    <t>CuS</t>
  </si>
  <si>
    <t>Összes kadmium</t>
  </si>
  <si>
    <r>
      <t>Fe(OH)</t>
    </r>
    <r>
      <rPr>
        <vertAlign val="subscript"/>
        <sz val="10"/>
        <rFont val="Arial CE"/>
        <charset val="238"/>
      </rPr>
      <t>2</t>
    </r>
  </si>
  <si>
    <t>Összes réz</t>
  </si>
  <si>
    <r>
      <t>Fe(OH)</t>
    </r>
    <r>
      <rPr>
        <vertAlign val="subscript"/>
        <sz val="10"/>
        <rFont val="Arial CE"/>
        <charset val="238"/>
      </rPr>
      <t>3</t>
    </r>
  </si>
  <si>
    <t>Összes nikkel</t>
  </si>
  <si>
    <r>
      <t>FePO</t>
    </r>
    <r>
      <rPr>
        <vertAlign val="subscript"/>
        <sz val="10"/>
        <rFont val="Arial CE"/>
        <charset val="238"/>
      </rPr>
      <t>4</t>
    </r>
  </si>
  <si>
    <t>Összes ólom</t>
  </si>
  <si>
    <t>HgS</t>
  </si>
  <si>
    <t>Összes króm</t>
  </si>
  <si>
    <r>
      <t>PbCl</t>
    </r>
    <r>
      <rPr>
        <vertAlign val="subscript"/>
        <sz val="10"/>
        <rFont val="Arial CE"/>
        <charset val="238"/>
      </rPr>
      <t>2</t>
    </r>
  </si>
  <si>
    <r>
      <t>Pb(OH)</t>
    </r>
    <r>
      <rPr>
        <vertAlign val="subscript"/>
        <sz val="10"/>
        <rFont val="Arial CE"/>
        <charset val="238"/>
      </rPr>
      <t>2</t>
    </r>
  </si>
  <si>
    <r>
      <t>Pb</t>
    </r>
    <r>
      <rPr>
        <vertAlign val="subscript"/>
        <sz val="10"/>
        <rFont val="Arial CE"/>
        <charset val="238"/>
      </rPr>
      <t>3</t>
    </r>
    <r>
      <rPr>
        <sz val="11"/>
        <color theme="1"/>
        <rFont val="Calibri"/>
        <family val="2"/>
        <scheme val="minor"/>
      </rPr>
      <t>(PO</t>
    </r>
    <r>
      <rPr>
        <vertAlign val="subscript"/>
        <sz val="10"/>
        <rFont val="Arial CE"/>
        <charset val="238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0"/>
        <rFont val="Arial CE"/>
        <charset val="238"/>
      </rPr>
      <t>2</t>
    </r>
  </si>
  <si>
    <r>
      <t>PbSO</t>
    </r>
    <r>
      <rPr>
        <vertAlign val="subscript"/>
        <sz val="10"/>
        <rFont val="Arial CE"/>
        <charset val="238"/>
      </rPr>
      <t>4</t>
    </r>
  </si>
  <si>
    <t>PbS</t>
  </si>
  <si>
    <t>Oldhatóság</t>
  </si>
  <si>
    <r>
      <t>1 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color indexed="8"/>
        <rFont val="Times New Roman"/>
        <family val="1"/>
        <charset val="238"/>
      </rPr>
      <t xml:space="preserve"> szennyvíz PO</t>
    </r>
    <r>
      <rPr>
        <vertAlign val="subscript"/>
        <sz val="12"/>
        <rFont val="Times New Roman"/>
        <family val="1"/>
        <charset val="238"/>
      </rPr>
      <t>4</t>
    </r>
    <r>
      <rPr>
        <vertAlign val="superscript"/>
        <sz val="12"/>
        <rFont val="Times New Roman"/>
        <family val="1"/>
        <charset val="238"/>
      </rPr>
      <t>3-</t>
    </r>
    <r>
      <rPr>
        <sz val="12"/>
        <color indexed="8"/>
        <rFont val="Times New Roman"/>
        <family val="1"/>
        <charset val="238"/>
      </rPr>
      <t xml:space="preserve"> koncentrációja 100 ppm.</t>
    </r>
    <r>
      <rPr>
        <sz val="12"/>
        <color theme="1"/>
        <rFont val="Times New Roman"/>
        <family val="1"/>
        <charset val="238"/>
      </rPr>
      <t xml:space="preserve"> Hány ppm lesz, ha 0,2 kg FeCl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-at adunk hozzá?</t>
    </r>
  </si>
  <si>
    <r>
      <t>(Oldhatósági szorzat L(FePO</t>
    </r>
    <r>
      <rPr>
        <vertAlign val="subscript"/>
        <sz val="12"/>
        <rFont val="Times New Roman"/>
        <family val="1"/>
        <charset val="238"/>
      </rPr>
      <t>4</t>
    </r>
    <r>
      <rPr>
        <sz val="12"/>
        <rFont val="Times New Roman"/>
        <family val="1"/>
        <charset val="238"/>
      </rPr>
      <t>)=</t>
    </r>
  </si>
  <si>
    <t>pL = -lg(L)</t>
  </si>
  <si>
    <r>
      <t>pH = -lg[H</t>
    </r>
    <r>
      <rPr>
        <b/>
        <vertAlign val="superscript"/>
        <sz val="12"/>
        <rFont val="Times New Roman"/>
        <family val="1"/>
        <charset val="238"/>
      </rPr>
      <t>+</t>
    </r>
    <r>
      <rPr>
        <b/>
        <sz val="12"/>
        <rFont val="Times New Roman"/>
        <family val="1"/>
        <charset val="238"/>
      </rPr>
      <t>]</t>
    </r>
  </si>
  <si>
    <r>
      <t>pOH = -lg[OH</t>
    </r>
    <r>
      <rPr>
        <b/>
        <vertAlign val="superscript"/>
        <sz val="12"/>
        <rFont val="Times New Roman"/>
        <family val="1"/>
        <charset val="238"/>
      </rPr>
      <t>-</t>
    </r>
    <r>
      <rPr>
        <b/>
        <sz val="12"/>
        <rFont val="Times New Roman"/>
        <family val="1"/>
        <charset val="238"/>
      </rPr>
      <t>]</t>
    </r>
  </si>
  <si>
    <r>
      <t>Cu(OH)</t>
    </r>
    <r>
      <rPr>
        <vertAlign val="subscript"/>
        <sz val="12"/>
        <rFont val="Times New Roman"/>
        <family val="1"/>
        <charset val="238"/>
      </rPr>
      <t>2</t>
    </r>
  </si>
  <si>
    <t xml:space="preserve">L= </t>
  </si>
  <si>
    <r>
      <t>= [Cu</t>
    </r>
    <r>
      <rPr>
        <vertAlign val="superscript"/>
        <sz val="12"/>
        <color rgb="FF000000"/>
        <rFont val="Times New Roman"/>
        <family val="1"/>
        <charset val="238"/>
      </rPr>
      <t>++</t>
    </r>
    <r>
      <rPr>
        <sz val="12"/>
        <color rgb="FF000000"/>
        <rFont val="Times New Roman"/>
        <family val="1"/>
        <charset val="238"/>
      </rPr>
      <t>]*[OH</t>
    </r>
    <r>
      <rPr>
        <vertAlign val="superscript"/>
        <sz val="12"/>
        <color rgb="FF000000"/>
        <rFont val="Times New Roman"/>
        <family val="1"/>
        <charset val="238"/>
      </rPr>
      <t>-</t>
    </r>
    <r>
      <rPr>
        <sz val="12"/>
        <color rgb="FF000000"/>
        <rFont val="Times New Roman"/>
        <family val="1"/>
        <charset val="238"/>
      </rPr>
      <t>]</t>
    </r>
    <r>
      <rPr>
        <vertAlign val="superscript"/>
        <sz val="12"/>
        <color rgb="FF000000"/>
        <rFont val="Times New Roman"/>
        <family val="1"/>
        <charset val="238"/>
      </rPr>
      <t>2</t>
    </r>
    <r>
      <rPr>
        <sz val="12"/>
        <color rgb="FF000000"/>
        <rFont val="Times New Roman"/>
        <family val="1"/>
        <charset val="238"/>
      </rPr>
      <t xml:space="preserve"> </t>
    </r>
  </si>
  <si>
    <r>
      <t>[H</t>
    </r>
    <r>
      <rPr>
        <vertAlign val="superscript"/>
        <sz val="12"/>
        <color rgb="FF000000"/>
        <rFont val="Times New Roman"/>
        <family val="1"/>
        <charset val="238"/>
      </rPr>
      <t>+</t>
    </r>
    <r>
      <rPr>
        <sz val="12"/>
        <color rgb="FF000000"/>
        <rFont val="Times New Roman"/>
        <family val="1"/>
        <charset val="238"/>
      </rPr>
      <t>] [OH</t>
    </r>
    <r>
      <rPr>
        <vertAlign val="superscript"/>
        <sz val="12"/>
        <color rgb="FF000000"/>
        <rFont val="Times New Roman"/>
        <family val="1"/>
        <charset val="238"/>
      </rPr>
      <t>-</t>
    </r>
    <r>
      <rPr>
        <sz val="12"/>
        <color rgb="FF000000"/>
        <rFont val="Times New Roman"/>
        <family val="1"/>
        <charset val="238"/>
      </rPr>
      <t>] = 10</t>
    </r>
    <r>
      <rPr>
        <vertAlign val="superscript"/>
        <sz val="12"/>
        <color rgb="FF000000"/>
        <rFont val="Times New Roman"/>
        <family val="1"/>
        <charset val="238"/>
      </rPr>
      <t>-14</t>
    </r>
  </si>
  <si>
    <r>
      <t>lg(L) = lg[Cu</t>
    </r>
    <r>
      <rPr>
        <vertAlign val="superscript"/>
        <sz val="12"/>
        <color rgb="FF000000"/>
        <rFont val="Times New Roman"/>
        <family val="1"/>
        <charset val="238"/>
      </rPr>
      <t>++</t>
    </r>
    <r>
      <rPr>
        <sz val="12"/>
        <color rgb="FF000000"/>
        <rFont val="Times New Roman"/>
        <family val="1"/>
        <charset val="238"/>
      </rPr>
      <t>] + 2*lg[OH</t>
    </r>
    <r>
      <rPr>
        <vertAlign val="superscript"/>
        <sz val="12"/>
        <color rgb="FF000000"/>
        <rFont val="Times New Roman"/>
        <family val="1"/>
        <charset val="238"/>
      </rPr>
      <t>-</t>
    </r>
    <r>
      <rPr>
        <sz val="12"/>
        <color rgb="FF000000"/>
        <rFont val="Times New Roman"/>
        <family val="1"/>
        <charset val="238"/>
      </rPr>
      <t>]</t>
    </r>
  </si>
  <si>
    <r>
      <t xml:space="preserve">  -pL = lg[Cu</t>
    </r>
    <r>
      <rPr>
        <vertAlign val="superscript"/>
        <sz val="12"/>
        <color rgb="FF000000"/>
        <rFont val="Times New Roman"/>
        <family val="1"/>
        <charset val="238"/>
      </rPr>
      <t>++</t>
    </r>
    <r>
      <rPr>
        <sz val="12"/>
        <color rgb="FF000000"/>
        <rFont val="Times New Roman"/>
        <family val="1"/>
        <charset val="238"/>
      </rPr>
      <t>] - 2*pOH</t>
    </r>
  </si>
  <si>
    <t>pH + pOH = 14</t>
  </si>
  <si>
    <t>pOH = 14 - pH</t>
  </si>
  <si>
    <r>
      <t>Cu(OH)</t>
    </r>
    <r>
      <rPr>
        <b/>
        <vertAlign val="subscript"/>
        <sz val="18"/>
        <rFont val="Times New Roman"/>
        <family val="1"/>
        <charset val="238"/>
      </rPr>
      <t>2</t>
    </r>
    <r>
      <rPr>
        <b/>
        <sz val="18"/>
        <rFont val="Times New Roman"/>
        <family val="1"/>
        <charset val="238"/>
      </rPr>
      <t xml:space="preserve"> oldhatóságának pH függése</t>
    </r>
  </si>
  <si>
    <t>Számolás negativ logaritmus transformációval</t>
  </si>
  <si>
    <t>Ivóvíz határértékek (ppm)</t>
  </si>
  <si>
    <t>Összes mangán</t>
  </si>
  <si>
    <t>Összes arzén</t>
  </si>
  <si>
    <t xml:space="preserve">  Atomtömegek: Fe-56, Cl-35,5, P-31, O-16)</t>
  </si>
  <si>
    <t>1.</t>
  </si>
  <si>
    <r>
      <t>Határozza meg az Fe(OH)</t>
    </r>
    <r>
      <rPr>
        <vertAlign val="sub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 xml:space="preserve"> oldhatóságának pH függését!</t>
    </r>
  </si>
  <si>
    <t>Írja fel az összefüggést a "Cu(OH)2meg" munkalap C8-E8 cellatartományban felírt módon!</t>
  </si>
  <si>
    <t>2.</t>
  </si>
  <si>
    <r>
      <t>Határozza meg az Fe(OH)</t>
    </r>
    <r>
      <rPr>
        <vertAlign val="sub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 xml:space="preserve"> oldhatóságának pH függését!</t>
    </r>
  </si>
  <si>
    <t>3.</t>
  </si>
  <si>
    <t>Ábrázolja a fenti két összefüggést közös ábrán!</t>
  </si>
  <si>
    <r>
      <t>Mn(OH)</t>
    </r>
    <r>
      <rPr>
        <vertAlign val="subscript"/>
        <sz val="10"/>
        <rFont val="Arial CE"/>
        <charset val="238"/>
      </rPr>
      <t>2</t>
    </r>
  </si>
  <si>
    <r>
      <t>Co(OH)</t>
    </r>
    <r>
      <rPr>
        <vertAlign val="subscript"/>
        <sz val="10"/>
        <rFont val="Arial CE"/>
        <charset val="238"/>
      </rPr>
      <t>2</t>
    </r>
  </si>
  <si>
    <r>
      <t>Zn(OH)</t>
    </r>
    <r>
      <rPr>
        <vertAlign val="subscript"/>
        <sz val="10"/>
        <rFont val="Arial CE"/>
        <charset val="238"/>
      </rPr>
      <t>2</t>
    </r>
  </si>
  <si>
    <t>Vashidroxidok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</si>
</sst>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E+00"/>
  </numFmts>
  <fonts count="1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vertAlign val="subscript"/>
      <sz val="10"/>
      <name val="Arial CE"/>
      <charset val="238"/>
    </font>
    <font>
      <b/>
      <sz val="10"/>
      <name val="Arial CE"/>
      <charset val="238"/>
    </font>
    <font>
      <vertAlign val="superscript"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vertAlign val="subscript"/>
      <sz val="12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b/>
      <vertAlign val="subscript"/>
      <sz val="18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vertAlign val="superscript"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 readingOrder="1"/>
    </xf>
    <xf numFmtId="11" fontId="0" fillId="0" borderId="0" xfId="0" applyNumberFormat="1"/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12" fillId="0" borderId="0" xfId="0" applyFont="1"/>
    <xf numFmtId="0" fontId="1" fillId="0" borderId="0" xfId="0" applyFont="1"/>
    <xf numFmtId="0" fontId="12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wrapText="1"/>
    </xf>
    <xf numFmtId="0" fontId="13" fillId="0" borderId="0" xfId="0" applyFont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11" fontId="10" fillId="2" borderId="0" xfId="0" applyNumberFormat="1" applyFont="1" applyFill="1"/>
    <xf numFmtId="0" fontId="3" fillId="0" borderId="0" xfId="0" applyFont="1" applyAlignment="1">
      <alignment vertical="center"/>
    </xf>
    <xf numFmtId="2" fontId="10" fillId="0" borderId="0" xfId="0" applyNumberFormat="1" applyFont="1" applyAlignment="1">
      <alignment horizontal="right"/>
    </xf>
    <xf numFmtId="11" fontId="10" fillId="0" borderId="0" xfId="0" applyNumberFormat="1" applyFont="1"/>
    <xf numFmtId="2" fontId="10" fillId="0" borderId="0" xfId="0" applyNumberFormat="1" applyFont="1"/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2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1" fontId="2" fillId="0" borderId="0" xfId="0" applyNumberFormat="1" applyFont="1" applyAlignment="1">
      <alignment horizontal="left" vertical="center"/>
    </xf>
    <xf numFmtId="0" fontId="0" fillId="2" borderId="0" xfId="0" applyFill="1"/>
    <xf numFmtId="11" fontId="0" fillId="2" borderId="0" xfId="0" applyNumberFormat="1" applyFill="1"/>
    <xf numFmtId="0" fontId="0" fillId="3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1" fontId="2" fillId="0" borderId="0" xfId="0" applyNumberFormat="1" applyFont="1" applyBorder="1"/>
    <xf numFmtId="0" fontId="2" fillId="0" borderId="0" xfId="0" quotePrefix="1" applyFont="1" applyBorder="1"/>
    <xf numFmtId="164" fontId="2" fillId="0" borderId="0" xfId="0" applyNumberFormat="1" applyFont="1" applyBorder="1"/>
    <xf numFmtId="11" fontId="3" fillId="0" borderId="0" xfId="0" applyNumberFormat="1" applyFont="1" applyBorder="1"/>
    <xf numFmtId="0" fontId="3" fillId="0" borderId="0" xfId="0" applyFont="1" applyBorder="1"/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EBC6C-566E-4B96-B00B-4D78B876892B}">
  <dimension ref="A1:I44"/>
  <sheetViews>
    <sheetView topLeftCell="B15" workbookViewId="0">
      <selection activeCell="B32" sqref="B32:B33"/>
    </sheetView>
  </sheetViews>
  <sheetFormatPr defaultRowHeight="15" x14ac:dyDescent="0.25"/>
  <cols>
    <col min="2" max="2" width="11.85546875" customWidth="1"/>
    <col min="4" max="4" width="11.42578125" bestFit="1" customWidth="1"/>
  </cols>
  <sheetData>
    <row r="1" spans="1:9" x14ac:dyDescent="0.25">
      <c r="A1" t="s">
        <v>0</v>
      </c>
      <c r="D1" t="s">
        <v>1</v>
      </c>
    </row>
    <row r="3" spans="1:9" x14ac:dyDescent="0.25">
      <c r="A3" t="s">
        <v>2</v>
      </c>
      <c r="D3" t="s">
        <v>3</v>
      </c>
    </row>
    <row r="6" spans="1:9" x14ac:dyDescent="0.25">
      <c r="B6" t="s">
        <v>4</v>
      </c>
    </row>
    <row r="8" spans="1:9" x14ac:dyDescent="0.25">
      <c r="C8" t="s">
        <v>5</v>
      </c>
      <c r="E8" t="s">
        <v>6</v>
      </c>
      <c r="F8">
        <v>4.75</v>
      </c>
      <c r="G8" t="s">
        <v>7</v>
      </c>
      <c r="H8" t="s">
        <v>8</v>
      </c>
    </row>
    <row r="9" spans="1:9" x14ac:dyDescent="0.25">
      <c r="C9" t="s">
        <v>9</v>
      </c>
      <c r="E9" t="s">
        <v>6</v>
      </c>
      <c r="F9">
        <v>6.35</v>
      </c>
      <c r="G9" t="s">
        <v>10</v>
      </c>
    </row>
    <row r="10" spans="1:9" x14ac:dyDescent="0.25">
      <c r="C10" t="s">
        <v>11</v>
      </c>
      <c r="E10" t="s">
        <v>12</v>
      </c>
      <c r="F10">
        <v>4.74</v>
      </c>
      <c r="G10" t="s">
        <v>7</v>
      </c>
      <c r="H10" t="s">
        <v>8</v>
      </c>
    </row>
    <row r="12" spans="1:9" x14ac:dyDescent="0.25">
      <c r="B12" t="s">
        <v>13</v>
      </c>
    </row>
    <row r="14" spans="1:9" ht="18.75" x14ac:dyDescent="0.3">
      <c r="A14" t="s">
        <v>14</v>
      </c>
      <c r="B14" s="8">
        <v>101.325</v>
      </c>
      <c r="C14" s="10" t="s">
        <v>15</v>
      </c>
    </row>
    <row r="15" spans="1:9" ht="51" x14ac:dyDescent="0.25">
      <c r="A15" s="11" t="s">
        <v>16</v>
      </c>
      <c r="B15" s="12" t="s">
        <v>17</v>
      </c>
      <c r="C15" s="12" t="s">
        <v>18</v>
      </c>
      <c r="D15" s="12"/>
      <c r="E15" s="12" t="s">
        <v>17</v>
      </c>
      <c r="F15" s="12" t="s">
        <v>19</v>
      </c>
      <c r="H15" s="12" t="s">
        <v>17</v>
      </c>
      <c r="I15" s="12" t="s">
        <v>19</v>
      </c>
    </row>
    <row r="16" spans="1:9" x14ac:dyDescent="0.25">
      <c r="A16" s="13">
        <f>-LOG10(C16)</f>
        <v>9.7520267336381927</v>
      </c>
      <c r="B16" t="s">
        <v>20</v>
      </c>
      <c r="C16" s="4">
        <v>1.7700000000000001E-10</v>
      </c>
      <c r="D16" s="14"/>
      <c r="E16" t="s">
        <v>21</v>
      </c>
      <c r="F16" s="14">
        <v>220</v>
      </c>
      <c r="H16" t="s">
        <v>22</v>
      </c>
      <c r="I16" s="14">
        <v>53</v>
      </c>
    </row>
    <row r="17" spans="1:9" ht="15.75" x14ac:dyDescent="0.3">
      <c r="A17" s="13">
        <f>-LOG10(C17)</f>
        <v>33.522878745280337</v>
      </c>
      <c r="B17" s="33" t="s">
        <v>23</v>
      </c>
      <c r="C17" s="34">
        <v>3E-34</v>
      </c>
      <c r="E17" t="s">
        <v>24</v>
      </c>
      <c r="F17" s="14">
        <v>21</v>
      </c>
      <c r="H17" t="s">
        <v>25</v>
      </c>
      <c r="I17" s="14">
        <v>0.17</v>
      </c>
    </row>
    <row r="18" spans="1:9" ht="15.75" x14ac:dyDescent="0.3">
      <c r="A18" s="13">
        <f t="shared" ref="A18:A40" si="0">-LOG10(C18)</f>
        <v>20.00700490156866</v>
      </c>
      <c r="B18" t="s">
        <v>26</v>
      </c>
      <c r="C18" s="4">
        <v>9.8399999999999999E-21</v>
      </c>
      <c r="E18" t="s">
        <v>27</v>
      </c>
      <c r="F18" s="14">
        <v>92</v>
      </c>
      <c r="H18" t="s">
        <v>28</v>
      </c>
      <c r="I18" s="14">
        <v>72</v>
      </c>
    </row>
    <row r="19" spans="1:9" ht="15.75" x14ac:dyDescent="0.3">
      <c r="A19" s="13">
        <f t="shared" si="0"/>
        <v>28.397940008672037</v>
      </c>
      <c r="B19" t="s">
        <v>29</v>
      </c>
      <c r="C19" s="4">
        <v>3.9999999999999998E-29</v>
      </c>
      <c r="E19" t="s">
        <v>30</v>
      </c>
      <c r="F19" s="14">
        <v>6.5</v>
      </c>
      <c r="H19" t="s">
        <v>31</v>
      </c>
      <c r="I19" s="14">
        <v>11</v>
      </c>
    </row>
    <row r="20" spans="1:9" x14ac:dyDescent="0.25">
      <c r="A20" s="13">
        <f t="shared" si="0"/>
        <v>9.9665762445130497</v>
      </c>
      <c r="B20" t="s">
        <v>32</v>
      </c>
      <c r="C20" s="4">
        <v>1.08E-10</v>
      </c>
      <c r="D20" s="14"/>
      <c r="E20" t="s">
        <v>33</v>
      </c>
      <c r="F20" s="14">
        <v>32</v>
      </c>
    </row>
    <row r="21" spans="1:9" ht="15.75" x14ac:dyDescent="0.3">
      <c r="A21" s="13">
        <f t="shared" si="0"/>
        <v>8.4736607226101555</v>
      </c>
      <c r="B21" t="s">
        <v>34</v>
      </c>
      <c r="C21" s="4">
        <v>3.36E-9</v>
      </c>
      <c r="D21" s="14"/>
      <c r="E21" t="s">
        <v>35</v>
      </c>
      <c r="F21" s="14">
        <v>192</v>
      </c>
    </row>
    <row r="22" spans="1:9" ht="15.75" x14ac:dyDescent="0.3">
      <c r="A22" s="13">
        <f t="shared" si="0"/>
        <v>32.684029654543082</v>
      </c>
      <c r="B22" t="s">
        <v>36</v>
      </c>
      <c r="C22" s="4">
        <v>2.07E-33</v>
      </c>
      <c r="E22" t="s">
        <v>37</v>
      </c>
      <c r="F22">
        <v>36</v>
      </c>
    </row>
    <row r="23" spans="1:9" ht="15.75" x14ac:dyDescent="0.3">
      <c r="A23" s="13">
        <f t="shared" si="0"/>
        <v>7</v>
      </c>
      <c r="B23" t="s">
        <v>38</v>
      </c>
      <c r="C23" s="4">
        <v>9.9999999999999995E-8</v>
      </c>
      <c r="E23" t="s">
        <v>39</v>
      </c>
      <c r="F23" s="14">
        <v>109</v>
      </c>
    </row>
    <row r="24" spans="1:9" ht="15.75" x14ac:dyDescent="0.3">
      <c r="A24" s="13">
        <f t="shared" si="0"/>
        <v>4.3071530807227703</v>
      </c>
      <c r="B24" t="s">
        <v>40</v>
      </c>
      <c r="C24" s="4">
        <v>4.9299999999999999E-5</v>
      </c>
      <c r="D24" s="14"/>
    </row>
    <row r="25" spans="1:9" ht="15.75" x14ac:dyDescent="0.3">
      <c r="A25" s="13">
        <f t="shared" si="0"/>
        <v>12</v>
      </c>
      <c r="B25" t="s">
        <v>41</v>
      </c>
      <c r="C25" s="4">
        <v>9.9999999999999998E-13</v>
      </c>
    </row>
    <row r="26" spans="1:9" ht="15.75" x14ac:dyDescent="0.3">
      <c r="A26" s="13">
        <f t="shared" si="0"/>
        <v>14.142667503568731</v>
      </c>
      <c r="B26" s="33" t="s">
        <v>42</v>
      </c>
      <c r="C26" s="34">
        <v>7.2000000000000002E-15</v>
      </c>
    </row>
    <row r="27" spans="1:9" ht="15.75" x14ac:dyDescent="0.3">
      <c r="A27" s="13">
        <f t="shared" si="0"/>
        <v>32.596879478824185</v>
      </c>
      <c r="B27" t="s">
        <v>43</v>
      </c>
      <c r="C27" s="4">
        <v>2.5300000000000001E-33</v>
      </c>
    </row>
    <row r="28" spans="1:9" ht="15.75" x14ac:dyDescent="0.3">
      <c r="A28" s="13">
        <f t="shared" si="0"/>
        <v>9.8632794328435924</v>
      </c>
      <c r="B28" t="s">
        <v>44</v>
      </c>
      <c r="C28" s="4">
        <v>1.3699999999999999E-10</v>
      </c>
      <c r="H28" s="4"/>
    </row>
    <row r="29" spans="1:9" ht="15.75" x14ac:dyDescent="0.3">
      <c r="A29" s="13">
        <f t="shared" si="0"/>
        <v>19.318758762624412</v>
      </c>
      <c r="B29" t="s">
        <v>45</v>
      </c>
      <c r="C29" s="4">
        <v>4.7999999999999999E-20</v>
      </c>
      <c r="G29" s="5" t="s">
        <v>80</v>
      </c>
      <c r="H29" s="23" t="s">
        <v>48</v>
      </c>
    </row>
    <row r="30" spans="1:9" ht="15.75" x14ac:dyDescent="0.3">
      <c r="A30" s="13">
        <f t="shared" si="0"/>
        <v>36.853871964321762</v>
      </c>
      <c r="B30" t="s">
        <v>46</v>
      </c>
      <c r="C30" s="4">
        <v>1.4000000000000001E-37</v>
      </c>
      <c r="G30" s="5" t="s">
        <v>47</v>
      </c>
      <c r="H30" s="14">
        <v>1E-3</v>
      </c>
    </row>
    <row r="31" spans="1:9" x14ac:dyDescent="0.25">
      <c r="A31" s="13">
        <f t="shared" si="0"/>
        <v>36.096910013008056</v>
      </c>
      <c r="B31" t="s">
        <v>49</v>
      </c>
      <c r="C31" s="4">
        <v>8.0000000000000005E-37</v>
      </c>
      <c r="G31" s="5" t="s">
        <v>50</v>
      </c>
      <c r="H31" s="14">
        <v>5.0000000000000001E-3</v>
      </c>
    </row>
    <row r="32" spans="1:9" ht="15.75" x14ac:dyDescent="0.3">
      <c r="A32" s="13">
        <f t="shared" si="0"/>
        <v>16.312471038785365</v>
      </c>
      <c r="B32" s="35" t="s">
        <v>51</v>
      </c>
      <c r="C32" s="4">
        <v>4.8700000000000001E-17</v>
      </c>
      <c r="G32" s="5" t="s">
        <v>52</v>
      </c>
      <c r="H32" s="14">
        <v>2</v>
      </c>
    </row>
    <row r="33" spans="1:8" ht="15.75" x14ac:dyDescent="0.3">
      <c r="A33" s="13">
        <f t="shared" si="0"/>
        <v>38.568636235841012</v>
      </c>
      <c r="B33" s="35" t="s">
        <v>53</v>
      </c>
      <c r="C33" s="4">
        <v>2.7000000000000001E-39</v>
      </c>
      <c r="G33" s="5" t="s">
        <v>54</v>
      </c>
      <c r="H33" s="14">
        <v>0.02</v>
      </c>
    </row>
    <row r="34" spans="1:8" ht="15.75" x14ac:dyDescent="0.3">
      <c r="A34" s="13">
        <f t="shared" si="0"/>
        <v>21.886056647693163</v>
      </c>
      <c r="B34" t="s">
        <v>55</v>
      </c>
      <c r="C34" s="4">
        <v>1.3E-22</v>
      </c>
      <c r="G34" s="5" t="s">
        <v>56</v>
      </c>
      <c r="H34" s="14">
        <v>0.5</v>
      </c>
    </row>
    <row r="35" spans="1:8" x14ac:dyDescent="0.25">
      <c r="A35" s="13">
        <f t="shared" si="0"/>
        <v>53.698970004336019</v>
      </c>
      <c r="B35" t="s">
        <v>57</v>
      </c>
      <c r="C35" s="4">
        <v>2.0000000000000001E-54</v>
      </c>
      <c r="D35" s="14"/>
      <c r="G35" s="5" t="s">
        <v>58</v>
      </c>
      <c r="H35" s="14">
        <v>0.01</v>
      </c>
    </row>
    <row r="36" spans="1:8" ht="15.75" x14ac:dyDescent="0.3">
      <c r="A36" s="13">
        <f t="shared" si="0"/>
        <v>4.7695510786217259</v>
      </c>
      <c r="B36" t="s">
        <v>59</v>
      </c>
      <c r="C36" s="4">
        <v>1.7E-5</v>
      </c>
      <c r="G36" s="5" t="s">
        <v>81</v>
      </c>
      <c r="H36" s="14">
        <v>0.05</v>
      </c>
    </row>
    <row r="37" spans="1:8" ht="15.75" x14ac:dyDescent="0.3">
      <c r="A37" s="13">
        <f t="shared" si="0"/>
        <v>19.844663962534938</v>
      </c>
      <c r="B37" s="33" t="s">
        <v>60</v>
      </c>
      <c r="C37" s="34">
        <v>1.4299999999999999E-20</v>
      </c>
      <c r="G37" s="5" t="s">
        <v>82</v>
      </c>
      <c r="H37" s="14">
        <v>0.01</v>
      </c>
    </row>
    <row r="38" spans="1:8" ht="15.75" x14ac:dyDescent="0.3">
      <c r="A38" s="13">
        <f t="shared" si="0"/>
        <v>31.823908740944319</v>
      </c>
      <c r="B38" t="s">
        <v>61</v>
      </c>
      <c r="C38" s="4">
        <v>1.5E-32</v>
      </c>
    </row>
    <row r="39" spans="1:8" ht="15.75" x14ac:dyDescent="0.3">
      <c r="A39" s="13">
        <f t="shared" si="0"/>
        <v>7.5883802940367699</v>
      </c>
      <c r="B39" t="s">
        <v>62</v>
      </c>
      <c r="C39" s="4">
        <v>2.5799999999999999E-8</v>
      </c>
      <c r="D39" s="24"/>
      <c r="E39" s="25"/>
      <c r="F39" s="25"/>
    </row>
    <row r="40" spans="1:8" x14ac:dyDescent="0.25">
      <c r="A40" s="13">
        <f t="shared" si="0"/>
        <v>27.522878745280337</v>
      </c>
      <c r="B40" t="s">
        <v>63</v>
      </c>
      <c r="C40" s="4">
        <v>3E-28</v>
      </c>
      <c r="D40" s="25"/>
      <c r="E40" s="25"/>
      <c r="F40" s="25"/>
    </row>
    <row r="41" spans="1:8" ht="15.75" x14ac:dyDescent="0.3">
      <c r="B41" s="25" t="s">
        <v>91</v>
      </c>
    </row>
    <row r="42" spans="1:8" ht="15.75" x14ac:dyDescent="0.3">
      <c r="B42" s="33" t="s">
        <v>92</v>
      </c>
      <c r="C42" s="34">
        <v>1.0000000000000001E-15</v>
      </c>
    </row>
    <row r="43" spans="1:8" ht="15.75" x14ac:dyDescent="0.3">
      <c r="B43" s="33" t="s">
        <v>93</v>
      </c>
      <c r="C43" s="34">
        <v>3.0000000000000001E-17</v>
      </c>
    </row>
    <row r="44" spans="1:8" x14ac:dyDescent="0.25">
      <c r="B44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8D744-010C-4CC9-855C-2E88F0E127B9}">
  <dimension ref="A1:G4"/>
  <sheetViews>
    <sheetView tabSelected="1" workbookViewId="0"/>
  </sheetViews>
  <sheetFormatPr defaultRowHeight="15" x14ac:dyDescent="0.25"/>
  <sheetData>
    <row r="1" spans="1:7" s="26" customFormat="1" ht="15.75" x14ac:dyDescent="0.25">
      <c r="B1" s="27" t="s">
        <v>64</v>
      </c>
      <c r="C1" s="27"/>
      <c r="D1" s="28"/>
      <c r="E1" s="29"/>
    </row>
    <row r="2" spans="1:7" s="26" customFormat="1" ht="15.75" x14ac:dyDescent="0.25"/>
    <row r="3" spans="1:7" s="26" customFormat="1" ht="18.75" x14ac:dyDescent="0.25">
      <c r="A3" s="30"/>
      <c r="B3" s="26" t="s">
        <v>65</v>
      </c>
    </row>
    <row r="4" spans="1:7" s="26" customFormat="1" ht="18.75" x14ac:dyDescent="0.25">
      <c r="E4" s="31" t="s">
        <v>66</v>
      </c>
      <c r="F4" s="32">
        <v>1.3E-22</v>
      </c>
      <c r="G4" s="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A0105-E212-4ED6-BF64-82E76AF669F3}">
  <dimension ref="A1:W4"/>
  <sheetViews>
    <sheetView workbookViewId="0">
      <selection activeCell="A2" sqref="A2"/>
    </sheetView>
  </sheetViews>
  <sheetFormatPr defaultRowHeight="15.75" x14ac:dyDescent="0.25"/>
  <cols>
    <col min="1" max="2" width="9.140625" style="7"/>
    <col min="3" max="3" width="9.42578125" style="7" bestFit="1" customWidth="1"/>
    <col min="4" max="4" width="9.85546875" style="7" customWidth="1"/>
    <col min="5" max="9" width="9.140625" style="7"/>
    <col min="10" max="10" width="9.85546875" style="7" bestFit="1" customWidth="1"/>
    <col min="11" max="16384" width="9.140625" style="7"/>
  </cols>
  <sheetData>
    <row r="1" spans="1:23" ht="27" x14ac:dyDescent="0.45">
      <c r="A1" s="15" t="s">
        <v>78</v>
      </c>
      <c r="L1" s="9" t="s">
        <v>79</v>
      </c>
      <c r="R1" s="9" t="s">
        <v>67</v>
      </c>
      <c r="S1" s="9"/>
      <c r="T1" s="9" t="s">
        <v>68</v>
      </c>
      <c r="U1" s="9"/>
      <c r="V1" s="9" t="s">
        <v>69</v>
      </c>
      <c r="W1" s="9"/>
    </row>
    <row r="2" spans="1:23" x14ac:dyDescent="0.25">
      <c r="A2" s="9"/>
    </row>
    <row r="3" spans="1:23" ht="18.75" x14ac:dyDescent="0.35">
      <c r="A3" s="16" t="s">
        <v>70</v>
      </c>
      <c r="B3" s="17" t="s">
        <v>71</v>
      </c>
      <c r="C3" s="18">
        <f>'Gy3-adat'!C29</f>
        <v>4.7999999999999999E-20</v>
      </c>
      <c r="D3" s="19" t="s">
        <v>72</v>
      </c>
      <c r="G3" s="3" t="s">
        <v>73</v>
      </c>
      <c r="M3" s="19" t="s">
        <v>74</v>
      </c>
      <c r="N3" s="20"/>
      <c r="Q3" s="19" t="s">
        <v>75</v>
      </c>
      <c r="T3" s="7" t="s">
        <v>76</v>
      </c>
      <c r="V3" s="16" t="s">
        <v>77</v>
      </c>
      <c r="W3" s="16"/>
    </row>
    <row r="4" spans="1:23" x14ac:dyDescent="0.25">
      <c r="B4" s="6"/>
      <c r="C4" s="21"/>
      <c r="D4" s="19"/>
      <c r="G4" s="3"/>
      <c r="M4" s="6"/>
      <c r="N4" s="22"/>
      <c r="O4" s="1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0D5E4-41C0-40C6-A43A-48962C54E2AE}">
  <dimension ref="A1:M15"/>
  <sheetViews>
    <sheetView workbookViewId="0">
      <selection activeCell="D13" sqref="D13"/>
    </sheetView>
  </sheetViews>
  <sheetFormatPr defaultRowHeight="15.75" x14ac:dyDescent="0.25"/>
  <cols>
    <col min="1" max="2" width="9.140625" style="1"/>
    <col min="3" max="4" width="9.42578125" style="1" bestFit="1" customWidth="1"/>
    <col min="5" max="5" width="12.28515625" style="1" customWidth="1"/>
    <col min="6" max="6" width="9.85546875" style="1" bestFit="1" customWidth="1"/>
    <col min="7" max="7" width="9.140625" style="1"/>
    <col min="8" max="8" width="9.85546875" style="1" bestFit="1" customWidth="1"/>
    <col min="9" max="9" width="9" style="1" customWidth="1"/>
    <col min="10" max="11" width="9.85546875" style="1" bestFit="1" customWidth="1"/>
    <col min="12" max="16384" width="9.140625" style="1"/>
  </cols>
  <sheetData>
    <row r="1" spans="1:13" x14ac:dyDescent="0.25">
      <c r="A1" s="1" t="s">
        <v>94</v>
      </c>
    </row>
    <row r="3" spans="1:13" ht="18.75" x14ac:dyDescent="0.35">
      <c r="A3" s="2" t="s">
        <v>84</v>
      </c>
      <c r="B3" s="1" t="s">
        <v>85</v>
      </c>
      <c r="H3" s="36"/>
      <c r="I3" s="37"/>
      <c r="J3" s="38"/>
      <c r="K3" s="39"/>
      <c r="L3" s="36"/>
      <c r="M3" s="36"/>
    </row>
    <row r="4" spans="1:13" x14ac:dyDescent="0.25">
      <c r="B4" s="1" t="s">
        <v>86</v>
      </c>
    </row>
    <row r="5" spans="1:13" x14ac:dyDescent="0.25">
      <c r="B5" s="36"/>
      <c r="C5" s="37"/>
      <c r="D5" s="40"/>
      <c r="E5" s="36"/>
      <c r="F5" s="36"/>
      <c r="G5" s="36"/>
      <c r="H5" s="36"/>
      <c r="I5" s="36"/>
      <c r="J5" s="36"/>
      <c r="K5" s="36"/>
      <c r="L5" s="36"/>
      <c r="M5" s="36"/>
    </row>
    <row r="6" spans="1:13" x14ac:dyDescent="0.25">
      <c r="B6" s="36"/>
      <c r="C6" s="38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x14ac:dyDescent="0.25">
      <c r="B7" s="36"/>
      <c r="C7" s="41"/>
      <c r="D7" s="42"/>
      <c r="E7" s="43"/>
      <c r="F7" s="36"/>
      <c r="G7" s="38"/>
      <c r="H7" s="42"/>
      <c r="I7" s="44"/>
      <c r="J7" s="36"/>
      <c r="K7" s="41"/>
      <c r="L7" s="42"/>
      <c r="M7" s="36"/>
    </row>
    <row r="8" spans="1:13" x14ac:dyDescent="0.25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8.75" x14ac:dyDescent="0.35">
      <c r="A9" s="2" t="s">
        <v>87</v>
      </c>
      <c r="B9" s="1" t="s">
        <v>88</v>
      </c>
      <c r="H9" s="36"/>
      <c r="I9" s="37"/>
      <c r="J9" s="38"/>
      <c r="K9" s="39"/>
      <c r="L9" s="36"/>
    </row>
    <row r="10" spans="1:13" x14ac:dyDescent="0.25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x14ac:dyDescent="0.25">
      <c r="B11" s="36"/>
      <c r="C11" s="37"/>
      <c r="D11" s="40"/>
      <c r="E11" s="36"/>
      <c r="F11" s="36"/>
      <c r="G11" s="36"/>
      <c r="H11" s="36"/>
      <c r="I11" s="36"/>
      <c r="J11" s="36"/>
      <c r="K11" s="36"/>
      <c r="L11" s="36"/>
      <c r="M11" s="36"/>
    </row>
    <row r="12" spans="1:13" x14ac:dyDescent="0.25">
      <c r="B12" s="36"/>
      <c r="C12" s="38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x14ac:dyDescent="0.25">
      <c r="B13" s="36"/>
      <c r="C13" s="41"/>
      <c r="D13" s="42"/>
      <c r="E13" s="43"/>
      <c r="F13" s="36"/>
      <c r="G13" s="38"/>
      <c r="H13" s="42"/>
      <c r="I13" s="44"/>
      <c r="J13" s="36"/>
      <c r="K13" s="41"/>
      <c r="L13" s="42"/>
      <c r="M13" s="36"/>
    </row>
    <row r="14" spans="1:13" x14ac:dyDescent="0.25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x14ac:dyDescent="0.25">
      <c r="A15" s="2" t="s">
        <v>89</v>
      </c>
      <c r="B15" s="1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Gy3-adat</vt:lpstr>
      <vt:lpstr>foszfát</vt:lpstr>
      <vt:lpstr>Cu(OH)2</vt:lpstr>
      <vt:lpstr>vashidr.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Tolner</dc:creator>
  <cp:lastModifiedBy>Tolner László</cp:lastModifiedBy>
  <dcterms:created xsi:type="dcterms:W3CDTF">2015-06-05T18:19:34Z</dcterms:created>
  <dcterms:modified xsi:type="dcterms:W3CDTF">2021-02-24T06:42:03Z</dcterms:modified>
</cp:coreProperties>
</file>